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Y15" i="2" s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3" i="2" l="1"/>
  <c r="Y12" i="2"/>
  <c r="X26" i="2"/>
  <c r="X25" i="2"/>
  <c r="X14" i="2" l="1"/>
  <c r="U14" i="2"/>
  <c r="R14" i="2"/>
  <c r="O14" i="2"/>
  <c r="L14" i="2"/>
  <c r="I14" i="2"/>
  <c r="F14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14" i="2" l="1"/>
  <c r="Y18" i="2"/>
  <c r="Y22" i="2"/>
  <c r="Y26" i="2"/>
  <c r="Y17" i="2"/>
  <c r="Y16" i="2"/>
  <c r="Y21" i="2"/>
  <c r="Y25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27" i="2" s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<sst xmlns="http://schemas.openxmlformats.org/spreadsheetml/2006/main" count="104" uniqueCount="34">
  <si>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</si>
  <si>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</si>
  <si>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</si>
  <si>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</si>
  <si>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</si>
  <si>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</si>
  <si>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</si>
  <si>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</si>
  <si>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</si>
  <si>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</si>
  <si>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</si>
  <si>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</si>
  <si>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</si>
  <si>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DEPTFORD-S0021</t>
  </si>
  <si>
    <t>COT940MF/126</t>
  </si>
  <si>
    <t>COT940MF/128</t>
  </si>
  <si>
    <t>BLK LEOPARD</t>
  </si>
  <si>
    <t>BLACK DAISIES</t>
  </si>
  <si>
    <t>COT-940MF</t>
  </si>
  <si>
    <t>COT-980 MF</t>
  </si>
  <si>
    <t>COT940/#1ROYAL</t>
  </si>
  <si>
    <t>COT940/#2TEAL</t>
  </si>
  <si>
    <t>TEAL SHINY</t>
  </si>
  <si>
    <t>ROYAL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</si>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</sst>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A16" sqref="A16:XFD17"/>
    </sheetView>
  </sheetViews>
  <sheetFormatPr defaultRowHeight="14.25" x14ac:dyDescent="0.2"/>
  <cols>
    <col min="1" max="1" width="0.42578125" style="1" customWidth="1"/>
    <col min="2" max="2" width="31.8554687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2</v>
      </c>
      <c r="F8" s="18">
        <f>IF(D8&gt;E8,0,E8-D8)</f>
        <v>2</v>
      </c>
      <c r="G8" s="10"/>
      <c r="H8" s="17">
        <v>4</v>
      </c>
      <c r="I8" s="18">
        <f>IF(G8&gt;H8,0,H8-G8)</f>
        <v>4</v>
      </c>
      <c r="J8" s="10"/>
      <c r="K8" s="17">
        <v>6</v>
      </c>
      <c r="L8" s="18">
        <f>IF(J8&gt;K8,0,K8-J8)</f>
        <v>6</v>
      </c>
      <c r="M8" s="10"/>
      <c r="N8" s="17">
        <v>6</v>
      </c>
      <c r="O8" s="18">
        <f>IF(M8&gt;N8,0,N8-M8)</f>
        <v>6</v>
      </c>
      <c r="P8" s="10"/>
      <c r="Q8" s="17">
        <v>4</v>
      </c>
      <c r="R8" s="18">
        <f>IF(P8&gt;Q8,0,Q8-P8)</f>
        <v>4</v>
      </c>
      <c r="S8" s="10"/>
      <c r="T8" s="17">
        <v>2</v>
      </c>
      <c r="U8" s="18">
        <f>IF(S8&gt;T8,0,T8-S8)</f>
        <v>2</v>
      </c>
      <c r="V8" s="10"/>
      <c r="W8" s="17">
        <v>2</v>
      </c>
      <c r="X8" s="18">
        <f>IF(V8&gt;W8,0,W8-V8)</f>
        <v>2</v>
      </c>
      <c r="Y8" s="42">
        <f>+X8+U8+R8+O8+L8+I8+F8</f>
        <v>26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3</v>
      </c>
      <c r="F9" s="18">
        <f>IF(D9&gt;E9,0,E9-D9)</f>
        <v>3</v>
      </c>
      <c r="G9" s="10"/>
      <c r="H9" s="17">
        <v>6</v>
      </c>
      <c r="I9" s="18">
        <f>IF(G9&gt;H9,0,H9-G9)</f>
        <v>6</v>
      </c>
      <c r="J9" s="10"/>
      <c r="K9" s="17">
        <v>9</v>
      </c>
      <c r="L9" s="18">
        <f>IF(J9&gt;K9,0,K9-J9)</f>
        <v>9</v>
      </c>
      <c r="M9" s="10"/>
      <c r="N9" s="17">
        <v>9</v>
      </c>
      <c r="O9" s="18">
        <f>IF(M9&gt;N9,0,N9-M9)</f>
        <v>9</v>
      </c>
      <c r="P9" s="10"/>
      <c r="Q9" s="17">
        <v>6</v>
      </c>
      <c r="R9" s="18">
        <f>IF(P9&gt;Q9,0,Q9-P9)</f>
        <v>6</v>
      </c>
      <c r="S9" s="10"/>
      <c r="T9" s="17">
        <v>3</v>
      </c>
      <c r="U9" s="18">
        <f>IF(S9&gt;T9,0,T9-S9)</f>
        <v>3</v>
      </c>
      <c r="V9" s="10"/>
      <c r="W9" s="17">
        <v>3</v>
      </c>
      <c r="X9" s="18">
        <f>IF(V9&gt;W9,0,W9-V9)</f>
        <v>3</v>
      </c>
      <c r="Y9" s="42">
        <f t="shared" ref="Y9:Y11" si="0">+X9+U9+R9+O9+L9+I9+F9</f>
        <v>39</v>
      </c>
    </row>
    <row r="10" spans="1:25" ht="39.950000000000003" customHeight="1" x14ac:dyDescent="0.3">
      <c r="A10" s="40"/>
      <c r="B10" s="33" t="s">
        <v>20</v>
      </c>
      <c r="C10" s="33" t="s">
        <v>23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3</v>
      </c>
      <c r="U10" s="18">
        <f t="shared" ref="U10:U11" si="6">IF(S10&gt;T10,0,T10-S10)</f>
        <v>3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16</v>
      </c>
    </row>
    <row r="11" spans="1:25" ht="39.950000000000003" customHeight="1" x14ac:dyDescent="0.3">
      <c r="A11" s="40"/>
      <c r="B11" s="33" t="s">
        <v>21</v>
      </c>
      <c r="C11" s="33" t="s">
        <v>22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3</v>
      </c>
      <c r="U11" s="18">
        <f t="shared" si="6"/>
        <v>3</v>
      </c>
      <c r="V11" s="10"/>
      <c r="W11" s="17">
        <v>2</v>
      </c>
      <c r="X11" s="18">
        <f t="shared" si="7"/>
        <v>2</v>
      </c>
      <c r="Y11" s="42">
        <f t="shared" si="0"/>
        <v>16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3</v>
      </c>
      <c r="U12" s="18">
        <f t="shared" ref="U12:U13" si="13">IF(S12&gt;T12,0,T12-S12)</f>
        <v>3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16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3</v>
      </c>
      <c r="U13" s="18">
        <f t="shared" si="13"/>
        <v>3</v>
      </c>
      <c r="V13" s="10"/>
      <c r="W13" s="17">
        <v>2</v>
      </c>
      <c r="X13" s="18">
        <f t="shared" si="14"/>
        <v>2</v>
      </c>
      <c r="Y13" s="42">
        <f t="shared" si="15"/>
        <v>16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3</v>
      </c>
      <c r="U14" s="18">
        <f t="shared" ref="U14:U15" si="21">IF(S14&gt;T14,0,T14-S14)</f>
        <v>3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16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3</v>
      </c>
      <c r="U15" s="18">
        <f t="shared" si="21"/>
        <v>3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16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1</v>
      </c>
      <c r="F16" s="18">
        <f t="shared" ref="F16:F18" si="24">IF(D16&gt;E16,0,E16-D16)</f>
        <v>1</v>
      </c>
      <c r="G16" s="10"/>
      <c r="H16" s="17">
        <v>2</v>
      </c>
      <c r="I16" s="18">
        <f t="shared" ref="I16:I18" si="25">IF(G16&gt;H16,0,H16-G16)</f>
        <v>2</v>
      </c>
      <c r="J16" s="10"/>
      <c r="K16" s="17">
        <v>2</v>
      </c>
      <c r="L16" s="18">
        <f t="shared" ref="L16:L18" si="26">IF(J16&gt;K16,0,K16-J16)</f>
        <v>2</v>
      </c>
      <c r="M16" s="10"/>
      <c r="N16" s="17">
        <v>3</v>
      </c>
      <c r="O16" s="18">
        <f t="shared" ref="O16:O18" si="27">IF(M16&gt;N16,0,N16-M16)</f>
        <v>3</v>
      </c>
      <c r="P16" s="10"/>
      <c r="Q16" s="17">
        <v>3</v>
      </c>
      <c r="R16" s="18">
        <f t="shared" ref="R16:R18" si="28">IF(P16&gt;Q16,0,Q16-P16)</f>
        <v>3</v>
      </c>
      <c r="S16" s="10"/>
      <c r="T16" s="17">
        <v>3</v>
      </c>
      <c r="U16" s="18">
        <f t="shared" ref="U16:U18" si="29">IF(S16&gt;T16,0,T16-S16)</f>
        <v>3</v>
      </c>
      <c r="V16" s="10"/>
      <c r="W16" s="17">
        <v>2</v>
      </c>
      <c r="X16" s="18">
        <f t="shared" ref="X16:X18" si="30">IF(V16&gt;W16,0,W16-V16)</f>
        <v>2</v>
      </c>
      <c r="Y16" s="42">
        <f t="shared" ref="Y16:Y18" si="31">+X16+U16+R16+O16+L16+I16+F16</f>
        <v>16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1</v>
      </c>
      <c r="F17" s="18">
        <f t="shared" si="24"/>
        <v>1</v>
      </c>
      <c r="G17" s="10"/>
      <c r="H17" s="17">
        <v>2</v>
      </c>
      <c r="I17" s="18">
        <f t="shared" si="25"/>
        <v>2</v>
      </c>
      <c r="J17" s="10"/>
      <c r="K17" s="17">
        <v>2</v>
      </c>
      <c r="L17" s="18">
        <f t="shared" si="26"/>
        <v>2</v>
      </c>
      <c r="M17" s="10"/>
      <c r="N17" s="17">
        <v>3</v>
      </c>
      <c r="O17" s="18">
        <f t="shared" si="27"/>
        <v>3</v>
      </c>
      <c r="P17" s="10"/>
      <c r="Q17" s="17">
        <v>3</v>
      </c>
      <c r="R17" s="18">
        <f t="shared" si="28"/>
        <v>3</v>
      </c>
      <c r="S17" s="10"/>
      <c r="T17" s="17">
        <v>3</v>
      </c>
      <c r="U17" s="18">
        <f t="shared" si="29"/>
        <v>3</v>
      </c>
      <c r="V17" s="10"/>
      <c r="W17" s="17">
        <v>2</v>
      </c>
      <c r="X17" s="18">
        <f t="shared" si="30"/>
        <v>2</v>
      </c>
      <c r="Y17" s="42">
        <f t="shared" si="31"/>
        <v>16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1</v>
      </c>
      <c r="F18" s="18">
        <f t="shared" si="24"/>
        <v>1</v>
      </c>
      <c r="G18" s="10"/>
      <c r="H18" s="17">
        <v>2</v>
      </c>
      <c r="I18" s="18">
        <f t="shared" si="25"/>
        <v>2</v>
      </c>
      <c r="J18" s="10"/>
      <c r="K18" s="17">
        <v>2</v>
      </c>
      <c r="L18" s="18">
        <f t="shared" si="26"/>
        <v>2</v>
      </c>
      <c r="M18" s="10"/>
      <c r="N18" s="17">
        <v>3</v>
      </c>
      <c r="O18" s="18">
        <f t="shared" si="27"/>
        <v>3</v>
      </c>
      <c r="P18" s="10"/>
      <c r="Q18" s="17">
        <v>3</v>
      </c>
      <c r="R18" s="18">
        <f t="shared" si="28"/>
        <v>3</v>
      </c>
      <c r="S18" s="10"/>
      <c r="T18" s="17">
        <v>3</v>
      </c>
      <c r="U18" s="18">
        <f t="shared" si="29"/>
        <v>3</v>
      </c>
      <c r="V18" s="10"/>
      <c r="W18" s="17">
        <v>2</v>
      </c>
      <c r="X18" s="18">
        <f t="shared" si="30"/>
        <v>2</v>
      </c>
      <c r="Y18" s="42">
        <f t="shared" si="31"/>
        <v>16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2</v>
      </c>
      <c r="F21" s="18">
        <f>IF(D21&gt;E21,0,E21-D21)</f>
        <v>2</v>
      </c>
      <c r="G21" s="10"/>
      <c r="H21" s="17">
        <v>4</v>
      </c>
      <c r="I21" s="18">
        <f>IF(G21&gt;H21,0,H21-G21)</f>
        <v>4</v>
      </c>
      <c r="J21" s="10"/>
      <c r="K21" s="17">
        <v>6</v>
      </c>
      <c r="L21" s="18">
        <f>IF(J21&gt;K21,0,K21-J21)</f>
        <v>6</v>
      </c>
      <c r="M21" s="10"/>
      <c r="N21" s="17">
        <v>6</v>
      </c>
      <c r="O21" s="18">
        <f>IF(M21&gt;N21,0,N21-M21)</f>
        <v>6</v>
      </c>
      <c r="P21" s="10"/>
      <c r="Q21" s="17">
        <v>4</v>
      </c>
      <c r="R21" s="18">
        <f>IF(P21&gt;Q21,0,Q21-P21)</f>
        <v>4</v>
      </c>
      <c r="S21" s="10"/>
      <c r="T21" s="17">
        <v>2</v>
      </c>
      <c r="U21" s="18">
        <f>IF(S21&gt;T21,0,T21-S21)</f>
        <v>2</v>
      </c>
      <c r="V21" s="10"/>
      <c r="W21" s="17"/>
      <c r="X21" s="18"/>
      <c r="Y21" s="42">
        <f>+X21+U21+R21+O21+L21+I21+F21</f>
        <v>24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2</v>
      </c>
      <c r="F22" s="30">
        <f>IF(D22&gt;E22,0,E22-D22)</f>
        <v>2</v>
      </c>
      <c r="G22" s="28"/>
      <c r="H22" s="29">
        <v>4</v>
      </c>
      <c r="I22" s="30">
        <f>IF(G22&gt;H22,0,H22-G22)</f>
        <v>4</v>
      </c>
      <c r="J22" s="28"/>
      <c r="K22" s="29">
        <v>6</v>
      </c>
      <c r="L22" s="30">
        <f>IF(J22&gt;K22,0,K22-J22)</f>
        <v>6</v>
      </c>
      <c r="M22" s="28"/>
      <c r="N22" s="29">
        <v>6</v>
      </c>
      <c r="O22" s="30">
        <f>IF(M22&gt;N22,0,N22-M22)</f>
        <v>6</v>
      </c>
      <c r="P22" s="28"/>
      <c r="Q22" s="29">
        <v>4</v>
      </c>
      <c r="R22" s="30">
        <f>IF(P22&gt;Q22,0,Q22-P22)</f>
        <v>4</v>
      </c>
      <c r="S22" s="28"/>
      <c r="T22" s="29">
        <v>2</v>
      </c>
      <c r="U22" s="30">
        <f>IF(S22&gt;T22,0,T22-S22)</f>
        <v>2</v>
      </c>
      <c r="V22" s="28"/>
      <c r="W22" s="29"/>
      <c r="X22" s="30"/>
      <c r="Y22" s="42">
        <f>+X22+U22+R22+O22+L22+I22+F22</f>
        <v>24</v>
      </c>
    </row>
    <row r="23" spans="1:25" ht="21.95" customHeight="1" x14ac:dyDescent="0.2">
      <c r="A23" s="38"/>
      <c r="B23" s="49">
        <v>980</v>
      </c>
      <c r="C23" s="50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2</v>
      </c>
      <c r="F25" s="18">
        <f>IF(D25&gt;E25,0,E25-D25)</f>
        <v>2</v>
      </c>
      <c r="G25" s="10"/>
      <c r="H25" s="17">
        <v>4</v>
      </c>
      <c r="I25" s="18">
        <f>IF(G25&gt;H25,0,H25-G25)</f>
        <v>4</v>
      </c>
      <c r="J25" s="10"/>
      <c r="K25" s="17">
        <v>6</v>
      </c>
      <c r="L25" s="18">
        <f>IF(J25&gt;K25,0,K25-J25)</f>
        <v>6</v>
      </c>
      <c r="M25" s="10"/>
      <c r="N25" s="17">
        <v>6</v>
      </c>
      <c r="O25" s="18">
        <f>IF(M25&gt;N25,0,N25-M25)</f>
        <v>6</v>
      </c>
      <c r="P25" s="10"/>
      <c r="Q25" s="17">
        <v>4</v>
      </c>
      <c r="R25" s="18">
        <f>IF(P25&gt;Q25,0,Q25-P25)</f>
        <v>4</v>
      </c>
      <c r="S25" s="10"/>
      <c r="T25" s="17">
        <v>2</v>
      </c>
      <c r="U25" s="18">
        <f>IF(S25&gt;T25,0,T25-S25)</f>
        <v>2</v>
      </c>
      <c r="V25" s="10"/>
      <c r="W25" s="17">
        <v>2</v>
      </c>
      <c r="X25" s="18">
        <f t="shared" ref="X25:X26" si="32">IF(V25&gt;W25,0,W25-V25)</f>
        <v>2</v>
      </c>
      <c r="Y25" s="42">
        <f>+X25+U25+R25+O25+L25+I25+F25</f>
        <v>26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2</v>
      </c>
      <c r="F26" s="30">
        <f>IF(D26&gt;E26,0,E26-D26)</f>
        <v>2</v>
      </c>
      <c r="G26" s="28"/>
      <c r="H26" s="29">
        <v>4</v>
      </c>
      <c r="I26" s="30">
        <f>IF(G26&gt;H26,0,H26-G26)</f>
        <v>4</v>
      </c>
      <c r="J26" s="28"/>
      <c r="K26" s="29">
        <v>6</v>
      </c>
      <c r="L26" s="30">
        <f>IF(J26&gt;K26,0,K26-J26)</f>
        <v>6</v>
      </c>
      <c r="M26" s="28"/>
      <c r="N26" s="29">
        <v>6</v>
      </c>
      <c r="O26" s="30">
        <f>IF(M26&gt;N26,0,N26-M26)</f>
        <v>6</v>
      </c>
      <c r="P26" s="28"/>
      <c r="Q26" s="29">
        <v>4</v>
      </c>
      <c r="R26" s="30">
        <f>IF(P26&gt;Q26,0,Q26-P26)</f>
        <v>4</v>
      </c>
      <c r="S26" s="28"/>
      <c r="T26" s="29">
        <v>2</v>
      </c>
      <c r="U26" s="30">
        <f>IF(S26&gt;T26,0,T26-S26)</f>
        <v>2</v>
      </c>
      <c r="V26" s="10"/>
      <c r="W26" s="17">
        <v>2</v>
      </c>
      <c r="X26" s="18">
        <f t="shared" si="32"/>
        <v>2</v>
      </c>
      <c r="Y26" s="42">
        <f>+X26+U26+R26+O26+L26+I26+F26</f>
        <v>26</v>
      </c>
    </row>
    <row r="27" spans="1:25" ht="22.5" customHeight="1" thickBot="1" x14ac:dyDescent="0.3">
      <c r="A27" s="44"/>
      <c r="B27" s="51" t="s">
        <v>8</v>
      </c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4"/>
      <c r="Y27" s="45">
        <f>SUM(Y25:Y26,Y21:Y22,Y8:Y18)</f>
        <v>309</v>
      </c>
    </row>
  </sheetData>
  <sheetProtection algorithmName="SHA-512" hashValue="GXuqvKwhWFENpyVpUdnuk5EPMOcFsyoLSNB4JZFWmt1xUmy28oz7rDYVK2j3R7bW9i8SXU7lfdDDGGlEAEUmZQ==" saltValue="9bDTAXEyBVUGsEEWsYsxYw==" spinCount="100000" sheet="1" objects="1" scenarios="1"/>
  <mergeCells count="6">
    <mergeCell ref="B19:C19"/>
    <mergeCell ref="B23:C23"/>
    <mergeCell ref="B27:X27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